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Podaci\OBJAVA PODATAKA\"/>
    </mc:Choice>
  </mc:AlternateContent>
  <xr:revisionPtr revIDLastSave="0" documentId="13_ncr:1_{1A60925F-C90A-4A7B-9156-936B691A377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01-2026" sheetId="12" r:id="rId1"/>
    <sheet name="02-2026" sheetId="13" r:id="rId2"/>
    <sheet name="03-2026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4" l="1"/>
  <c r="C19" i="14"/>
  <c r="C16" i="14"/>
  <c r="C14" i="14"/>
  <c r="C17" i="13"/>
  <c r="C19" i="13"/>
  <c r="C16" i="13"/>
  <c r="C21" i="13" s="1"/>
  <c r="C14" i="13"/>
  <c r="C19" i="12"/>
  <c r="C17" i="12"/>
  <c r="C16" i="12"/>
  <c r="C14" i="12"/>
  <c r="C21" i="14" l="1"/>
  <c r="C21" i="12"/>
</calcChain>
</file>

<file path=xl/sharedStrings.xml><?xml version="1.0" encoding="utf-8"?>
<sst xmlns="http://schemas.openxmlformats.org/spreadsheetml/2006/main" count="66" uniqueCount="24">
  <si>
    <t>ISPLATA SREDSTAVA ZA RAZDOBLJE:</t>
  </si>
  <si>
    <t>NAZIV ISPLATITELJA:</t>
  </si>
  <si>
    <t>MINISTARSTVO ZNANOSTI I OBRAZOVANJA</t>
  </si>
  <si>
    <t>NAZIV PRIMATELJA:</t>
  </si>
  <si>
    <t>OŠ VUKOVINA</t>
  </si>
  <si>
    <t>ADRESA PRIMATELJA:</t>
  </si>
  <si>
    <t>GORNJE PODOTOČJE, Školska 20/A, 10419 Vukovina</t>
  </si>
  <si>
    <t>OIB PRIMATELJA:</t>
  </si>
  <si>
    <t>IZVOR SREDSTAVA:</t>
  </si>
  <si>
    <t>DRŽAVNI PRORAČUN</t>
  </si>
  <si>
    <t>NAČIN OBJAVE:</t>
  </si>
  <si>
    <t>JAVNA</t>
  </si>
  <si>
    <t>ISPLAĆENO PO VRSTAMA RASHODA: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</si>
  <si>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</si>
  <si>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</si>
  <si>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</si>
  <si>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</si>
  <si>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</si>
  <si>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Potraživanja za rashode koje se refundiraju</t>
  </si>
  <si>
    <t>UKUPNO:</t>
  </si>
  <si>
    <t xml:space="preserve">Plaće za redovan rad </t>
  </si>
  <si>
    <t>SIJEČANJ 2026.</t>
  </si>
  <si>
    <t>VELJAČA 2026.</t>
  </si>
  <si>
    <t>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</si>
</sst>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1685-3E4F-4BD1-B01D-30A8EF876FDA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21</v>
      </c>
    </row>
    <row r="4" spans="1:3" x14ac:dyDescent="0.25">
      <c r="A4" s="1" t="s">
        <v>1</v>
      </c>
      <c r="B4" s="2" t="s">
        <v>2</v>
      </c>
    </row>
    <row r="5" spans="1:3" x14ac:dyDescent="0.25">
      <c r="A5" s="1" t="s">
        <v>3</v>
      </c>
      <c r="B5" s="2" t="s">
        <v>4</v>
      </c>
    </row>
    <row r="6" spans="1:3" x14ac:dyDescent="0.25">
      <c r="A6" s="1" t="s">
        <v>5</v>
      </c>
      <c r="B6" s="2" t="s">
        <v>6</v>
      </c>
    </row>
    <row r="7" spans="1:3" x14ac:dyDescent="0.25">
      <c r="A7" s="1" t="s">
        <v>7</v>
      </c>
      <c r="B7" s="2">
        <v>78553804115</v>
      </c>
    </row>
    <row r="9" spans="1:3" x14ac:dyDescent="0.25">
      <c r="A9" s="1" t="s">
        <v>8</v>
      </c>
      <c r="B9" s="3" t="s">
        <v>9</v>
      </c>
    </row>
    <row r="10" spans="1:3" x14ac:dyDescent="0.25">
      <c r="A10" s="1" t="s">
        <v>10</v>
      </c>
      <c r="B10" s="3" t="s">
        <v>11</v>
      </c>
    </row>
    <row r="12" spans="1:3" x14ac:dyDescent="0.25">
      <c r="A12" s="7" t="s">
        <v>12</v>
      </c>
      <c r="B12" s="7"/>
    </row>
    <row r="14" spans="1:3" x14ac:dyDescent="0.25">
      <c r="A14" s="4">
        <v>3111</v>
      </c>
      <c r="B14" s="3" t="s">
        <v>20</v>
      </c>
      <c r="C14" s="5">
        <f>125973.68+6673.11+12136.11</f>
        <v>144782.89999999997</v>
      </c>
    </row>
    <row r="15" spans="1:3" x14ac:dyDescent="0.25">
      <c r="A15" s="4">
        <v>3113</v>
      </c>
      <c r="B15" s="3" t="s">
        <v>13</v>
      </c>
      <c r="C15" s="5">
        <v>7664.96</v>
      </c>
    </row>
    <row r="16" spans="1:3" x14ac:dyDescent="0.25">
      <c r="A16" s="4">
        <v>3114</v>
      </c>
      <c r="B16" s="3" t="s">
        <v>14</v>
      </c>
      <c r="C16" s="5">
        <f>1302.47+3907.96</f>
        <v>5210.43</v>
      </c>
    </row>
    <row r="17" spans="1:3" x14ac:dyDescent="0.25">
      <c r="A17" s="4">
        <v>3121</v>
      </c>
      <c r="B17" s="3" t="s">
        <v>15</v>
      </c>
      <c r="C17" s="5">
        <f>441.44+1320+699.01</f>
        <v>2460.4499999999998</v>
      </c>
    </row>
    <row r="18" spans="1:3" x14ac:dyDescent="0.25">
      <c r="A18" s="4">
        <v>3132</v>
      </c>
      <c r="B18" s="3" t="s">
        <v>16</v>
      </c>
      <c r="C18" s="5">
        <v>26013.59</v>
      </c>
    </row>
    <row r="19" spans="1:3" x14ac:dyDescent="0.25">
      <c r="A19" s="4">
        <v>3212</v>
      </c>
      <c r="B19" s="3" t="s">
        <v>17</v>
      </c>
      <c r="C19" s="5">
        <f>3964.58+57.47</f>
        <v>4022.0499999999997</v>
      </c>
    </row>
    <row r="20" spans="1:3" x14ac:dyDescent="0.25">
      <c r="A20" s="4">
        <v>1291</v>
      </c>
      <c r="B20" s="3" t="s">
        <v>18</v>
      </c>
      <c r="C20" s="5">
        <v>492.07</v>
      </c>
    </row>
    <row r="21" spans="1:3" x14ac:dyDescent="0.25">
      <c r="A21" s="3"/>
      <c r="B21" s="1" t="s">
        <v>19</v>
      </c>
      <c r="C21" s="6">
        <f>SUM(C14:C20)</f>
        <v>190646.44999999995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15C7-EFF2-4BFC-9F7C-2AC5A0065297}">
  <dimension ref="A2:C21"/>
  <sheetViews>
    <sheetView workbookViewId="0">
      <selection activeCell="C18" sqref="C18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22</v>
      </c>
    </row>
    <row r="4" spans="1:3" x14ac:dyDescent="0.25">
      <c r="A4" s="1" t="s">
        <v>1</v>
      </c>
      <c r="B4" s="2" t="s">
        <v>2</v>
      </c>
    </row>
    <row r="5" spans="1:3" x14ac:dyDescent="0.25">
      <c r="A5" s="1" t="s">
        <v>3</v>
      </c>
      <c r="B5" s="2" t="s">
        <v>4</v>
      </c>
    </row>
    <row r="6" spans="1:3" x14ac:dyDescent="0.25">
      <c r="A6" s="1" t="s">
        <v>5</v>
      </c>
      <c r="B6" s="2" t="s">
        <v>6</v>
      </c>
    </row>
    <row r="7" spans="1:3" x14ac:dyDescent="0.25">
      <c r="A7" s="1" t="s">
        <v>7</v>
      </c>
      <c r="B7" s="2">
        <v>78553804115</v>
      </c>
    </row>
    <row r="9" spans="1:3" x14ac:dyDescent="0.25">
      <c r="A9" s="1" t="s">
        <v>8</v>
      </c>
      <c r="B9" s="3" t="s">
        <v>9</v>
      </c>
    </row>
    <row r="10" spans="1:3" x14ac:dyDescent="0.25">
      <c r="A10" s="1" t="s">
        <v>10</v>
      </c>
      <c r="B10" s="3" t="s">
        <v>11</v>
      </c>
    </row>
    <row r="12" spans="1:3" x14ac:dyDescent="0.25">
      <c r="A12" s="7" t="s">
        <v>12</v>
      </c>
      <c r="B12" s="7"/>
    </row>
    <row r="14" spans="1:3" x14ac:dyDescent="0.25">
      <c r="A14" s="4">
        <v>3111</v>
      </c>
      <c r="B14" s="3" t="s">
        <v>20</v>
      </c>
      <c r="C14" s="5">
        <f>138407+5572.07+2649.6</f>
        <v>146628.67000000001</v>
      </c>
    </row>
    <row r="15" spans="1:3" x14ac:dyDescent="0.25">
      <c r="A15" s="4">
        <v>3113</v>
      </c>
      <c r="B15" s="3" t="s">
        <v>13</v>
      </c>
      <c r="C15" s="5">
        <v>12642.87</v>
      </c>
    </row>
    <row r="16" spans="1:3" x14ac:dyDescent="0.25">
      <c r="A16" s="4">
        <v>3114</v>
      </c>
      <c r="B16" s="3" t="s">
        <v>14</v>
      </c>
      <c r="C16" s="5">
        <f>1777.61+5872.1</f>
        <v>7649.71</v>
      </c>
    </row>
    <row r="17" spans="1:3" x14ac:dyDescent="0.25">
      <c r="A17" s="4">
        <v>3121</v>
      </c>
      <c r="B17" s="3" t="s">
        <v>15</v>
      </c>
      <c r="C17" s="5">
        <f>441.44+3342.49</f>
        <v>3783.93</v>
      </c>
    </row>
    <row r="18" spans="1:3" x14ac:dyDescent="0.25">
      <c r="A18" s="4">
        <v>3132</v>
      </c>
      <c r="B18" s="3" t="s">
        <v>16</v>
      </c>
      <c r="C18" s="5">
        <v>27541.98</v>
      </c>
    </row>
    <row r="19" spans="1:3" x14ac:dyDescent="0.25">
      <c r="A19" s="4">
        <v>3212</v>
      </c>
      <c r="B19" s="3" t="s">
        <v>17</v>
      </c>
      <c r="C19" s="5">
        <f>4057.34+103.17</f>
        <v>4160.51</v>
      </c>
    </row>
    <row r="20" spans="1:3" x14ac:dyDescent="0.25">
      <c r="A20" s="4">
        <v>1291</v>
      </c>
      <c r="B20" s="3" t="s">
        <v>18</v>
      </c>
      <c r="C20" s="5">
        <v>945.64</v>
      </c>
    </row>
    <row r="21" spans="1:3" x14ac:dyDescent="0.25">
      <c r="A21" s="3"/>
      <c r="B21" s="1" t="s">
        <v>19</v>
      </c>
      <c r="C21" s="6">
        <f>SUM(C14:C20)</f>
        <v>203353.31000000003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A7A9-353A-4441-844C-D0562D33E7E4}">
  <dimension ref="A2:C21"/>
  <sheetViews>
    <sheetView tabSelected="1"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23</v>
      </c>
    </row>
    <row r="4" spans="1:3" x14ac:dyDescent="0.25">
      <c r="A4" s="1" t="s">
        <v>1</v>
      </c>
      <c r="B4" s="2" t="s">
        <v>2</v>
      </c>
    </row>
    <row r="5" spans="1:3" x14ac:dyDescent="0.25">
      <c r="A5" s="1" t="s">
        <v>3</v>
      </c>
      <c r="B5" s="2" t="s">
        <v>4</v>
      </c>
    </row>
    <row r="6" spans="1:3" x14ac:dyDescent="0.25">
      <c r="A6" s="1" t="s">
        <v>5</v>
      </c>
      <c r="B6" s="2" t="s">
        <v>6</v>
      </c>
    </row>
    <row r="7" spans="1:3" x14ac:dyDescent="0.25">
      <c r="A7" s="1" t="s">
        <v>7</v>
      </c>
      <c r="B7" s="2">
        <v>78553804115</v>
      </c>
    </row>
    <row r="9" spans="1:3" x14ac:dyDescent="0.25">
      <c r="A9" s="1" t="s">
        <v>8</v>
      </c>
      <c r="B9" s="3" t="s">
        <v>9</v>
      </c>
    </row>
    <row r="10" spans="1:3" x14ac:dyDescent="0.25">
      <c r="A10" s="1" t="s">
        <v>10</v>
      </c>
      <c r="B10" s="3" t="s">
        <v>11</v>
      </c>
    </row>
    <row r="12" spans="1:3" x14ac:dyDescent="0.25">
      <c r="A12" s="7" t="s">
        <v>12</v>
      </c>
      <c r="B12" s="7"/>
    </row>
    <row r="14" spans="1:3" x14ac:dyDescent="0.25">
      <c r="A14" s="4">
        <v>3111</v>
      </c>
      <c r="B14" s="3" t="s">
        <v>20</v>
      </c>
      <c r="C14" s="5">
        <f>138528.42+6696.37+1396.64</f>
        <v>146621.43000000002</v>
      </c>
    </row>
    <row r="15" spans="1:3" x14ac:dyDescent="0.25">
      <c r="A15" s="4">
        <v>3113</v>
      </c>
      <c r="B15" s="3" t="s">
        <v>13</v>
      </c>
      <c r="C15" s="5">
        <v>9193.69</v>
      </c>
    </row>
    <row r="16" spans="1:3" x14ac:dyDescent="0.25">
      <c r="A16" s="4">
        <v>3114</v>
      </c>
      <c r="B16" s="3" t="s">
        <v>14</v>
      </c>
      <c r="C16" s="5">
        <f>1517.3+5298.65</f>
        <v>6815.95</v>
      </c>
    </row>
    <row r="17" spans="1:3" x14ac:dyDescent="0.25">
      <c r="A17" s="4">
        <v>3121</v>
      </c>
      <c r="B17" s="3" t="s">
        <v>15</v>
      </c>
      <c r="C17" s="5">
        <f>7800+720+873.75</f>
        <v>9393.75</v>
      </c>
    </row>
    <row r="18" spans="1:3" x14ac:dyDescent="0.25">
      <c r="A18" s="4">
        <v>3132</v>
      </c>
      <c r="B18" s="3" t="s">
        <v>16</v>
      </c>
      <c r="C18" s="5">
        <v>26834.13</v>
      </c>
    </row>
    <row r="19" spans="1:3" x14ac:dyDescent="0.25">
      <c r="A19" s="4">
        <v>3212</v>
      </c>
      <c r="B19" s="3" t="s">
        <v>17</v>
      </c>
      <c r="C19" s="5">
        <f>4316.39+221.29</f>
        <v>4537.68</v>
      </c>
    </row>
    <row r="20" spans="1:3" x14ac:dyDescent="0.25">
      <c r="A20" s="4">
        <v>1291</v>
      </c>
      <c r="B20" s="3" t="s">
        <v>18</v>
      </c>
      <c r="C20" s="5">
        <v>271.49</v>
      </c>
    </row>
    <row r="21" spans="1:3" x14ac:dyDescent="0.25">
      <c r="A21" s="3"/>
      <c r="B21" s="1" t="s">
        <v>19</v>
      </c>
      <c r="C21" s="6">
        <f>SUM(C14:C20)</f>
        <v>203668.12000000002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01-2026</vt:lpstr>
      <vt:lpstr>02-2026</vt:lpstr>
      <vt:lpstr>03-2026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Tea Bačurin Hasija</cp:lastModifiedBy>
  <dcterms:created xsi:type="dcterms:W3CDTF">2024-02-20T11:28:00Z</dcterms:created>
  <dcterms:modified xsi:type="dcterms:W3CDTF">2026-04-21T13:20:56Z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1A2433DB3D5447E2ADB83B21AAB86A4D_12</vt:lpwstr>
  </property>
  <property fmtid="{D5CDD505-2E9C-101B-9397-08002B2CF9AE}" pid="3" name="KSOProductBuildVer">
    <vt:lpwstr>1033-12.2.0.19805</vt:lpwstr>
  </property>
</Properties>
</file>