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EF1578C7-5C09-4C48-92E1-1D487471FC2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01-2026" sheetId="12" r:id="rId1"/>
    <sheet name="02-2026" sheetId="13" r:id="rId2"/>
    <sheet name="03-2026" sheetId="14" r:id="rId3"/>
    <sheet name="04-2026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5" l="1"/>
  <c r="C16" i="15"/>
  <c r="C14" i="15"/>
  <c r="C17" i="14"/>
  <c r="C19" i="14"/>
  <c r="C16" i="14"/>
  <c r="C14" i="14"/>
  <c r="C17" i="13"/>
  <c r="C19" i="13"/>
  <c r="C16" i="13"/>
  <c r="C21" i="13" s="1"/>
  <c r="C14" i="13"/>
  <c r="C19" i="12"/>
  <c r="C17" i="12"/>
  <c r="C16" i="12"/>
  <c r="C14" i="12"/>
  <c r="C21" i="15" l="1"/>
  <c r="C21" i="14"/>
  <c r="C21" i="12"/>
</calcChain>
</file>

<file path=xl/sharedStrings.xml><?xml version="1.0" encoding="utf-8"?>
<sst xmlns="http://schemas.openxmlformats.org/spreadsheetml/2006/main" count="88" uniqueCount="25">
  <si>
    <t>ISPLATA SREDSTAVA ZA RAZDOBLJE: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</si>
  <si>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</si>
  <si>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</si>
  <si>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</si>
  <si>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</si>
  <si>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</si>
  <si>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</si>
  <si>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</si>
  <si>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</si>
  <si>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</si>
  <si>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</si>
  <si>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</si>
  <si>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</si>
  <si>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</si>
  <si>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</si>
  <si>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</si>
  <si>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</si>
  <si>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</si>
  <si>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</si>
  <si>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</si>
  <si>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 xml:space="preserve">Plaće za redovan rad </t>
  </si>
  <si>
    <t>SIJEČANJ 2026.</t>
  </si>
  <si>
    <t>VELJAČA 2026.</t>
  </si>
  <si>
    <t>OŽUJAK 2026.</t>
  </si>
  <si>
    <t>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</si>
</sst>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85-3E4F-4BD1-B01D-30A8EF876FDA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21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125973.68+6673.11+12136.11</f>
        <v>144782.89999999997</v>
      </c>
    </row>
    <row r="15" spans="1:3" x14ac:dyDescent="0.25">
      <c r="A15" s="4">
        <v>3113</v>
      </c>
      <c r="B15" s="3" t="s">
        <v>13</v>
      </c>
      <c r="C15" s="5">
        <v>7664.96</v>
      </c>
    </row>
    <row r="16" spans="1:3" x14ac:dyDescent="0.25">
      <c r="A16" s="4">
        <v>3114</v>
      </c>
      <c r="B16" s="3" t="s">
        <v>14</v>
      </c>
      <c r="C16" s="5">
        <f>1302.47+3907.96</f>
        <v>5210.43</v>
      </c>
    </row>
    <row r="17" spans="1:3" x14ac:dyDescent="0.25">
      <c r="A17" s="4">
        <v>3121</v>
      </c>
      <c r="B17" s="3" t="s">
        <v>15</v>
      </c>
      <c r="C17" s="5">
        <f>441.44+1320+699.01</f>
        <v>2460.4499999999998</v>
      </c>
    </row>
    <row r="18" spans="1:3" x14ac:dyDescent="0.25">
      <c r="A18" s="4">
        <v>3132</v>
      </c>
      <c r="B18" s="3" t="s">
        <v>16</v>
      </c>
      <c r="C18" s="5">
        <v>26013.59</v>
      </c>
    </row>
    <row r="19" spans="1:3" x14ac:dyDescent="0.25">
      <c r="A19" s="4">
        <v>3212</v>
      </c>
      <c r="B19" s="3" t="s">
        <v>17</v>
      </c>
      <c r="C19" s="5">
        <f>3964.58+57.47</f>
        <v>4022.0499999999997</v>
      </c>
    </row>
    <row r="20" spans="1:3" x14ac:dyDescent="0.25">
      <c r="A20" s="4">
        <v>1291</v>
      </c>
      <c r="B20" s="3" t="s">
        <v>18</v>
      </c>
      <c r="C20" s="5">
        <v>492.07</v>
      </c>
    </row>
    <row r="21" spans="1:3" x14ac:dyDescent="0.25">
      <c r="A21" s="3"/>
      <c r="B21" s="1" t="s">
        <v>19</v>
      </c>
      <c r="C21" s="6">
        <f>SUM(C14:C20)</f>
        <v>190646.44999999995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15C7-EFF2-4BFC-9F7C-2AC5A0065297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138407+5572.07+2649.6</f>
        <v>146628.67000000001</v>
      </c>
    </row>
    <row r="15" spans="1:3" x14ac:dyDescent="0.25">
      <c r="A15" s="4">
        <v>3113</v>
      </c>
      <c r="B15" s="3" t="s">
        <v>13</v>
      </c>
      <c r="C15" s="5">
        <v>12642.87</v>
      </c>
    </row>
    <row r="16" spans="1:3" x14ac:dyDescent="0.25">
      <c r="A16" s="4">
        <v>3114</v>
      </c>
      <c r="B16" s="3" t="s">
        <v>14</v>
      </c>
      <c r="C16" s="5">
        <f>1777.61+5872.1</f>
        <v>7649.71</v>
      </c>
    </row>
    <row r="17" spans="1:3" x14ac:dyDescent="0.25">
      <c r="A17" s="4">
        <v>3121</v>
      </c>
      <c r="B17" s="3" t="s">
        <v>15</v>
      </c>
      <c r="C17" s="5">
        <f>441.44+3342.49</f>
        <v>3783.93</v>
      </c>
    </row>
    <row r="18" spans="1:3" x14ac:dyDescent="0.25">
      <c r="A18" s="4">
        <v>3132</v>
      </c>
      <c r="B18" s="3" t="s">
        <v>16</v>
      </c>
      <c r="C18" s="5">
        <v>27541.98</v>
      </c>
    </row>
    <row r="19" spans="1:3" x14ac:dyDescent="0.25">
      <c r="A19" s="4">
        <v>3212</v>
      </c>
      <c r="B19" s="3" t="s">
        <v>17</v>
      </c>
      <c r="C19" s="5">
        <f>4057.34+103.17</f>
        <v>4160.51</v>
      </c>
    </row>
    <row r="20" spans="1:3" x14ac:dyDescent="0.25">
      <c r="A20" s="4">
        <v>1291</v>
      </c>
      <c r="B20" s="3" t="s">
        <v>18</v>
      </c>
      <c r="C20" s="5">
        <v>945.64</v>
      </c>
    </row>
    <row r="21" spans="1:3" x14ac:dyDescent="0.25">
      <c r="A21" s="3"/>
      <c r="B21" s="1" t="s">
        <v>19</v>
      </c>
      <c r="C21" s="6">
        <f>SUM(C14:C20)</f>
        <v>203353.31000000003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A7A9-353A-4441-844C-D0562D33E7E4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138528.42+6696.37+1396.64</f>
        <v>146621.43000000002</v>
      </c>
    </row>
    <row r="15" spans="1:3" x14ac:dyDescent="0.25">
      <c r="A15" s="4">
        <v>3113</v>
      </c>
      <c r="B15" s="3" t="s">
        <v>13</v>
      </c>
      <c r="C15" s="5">
        <v>9193.69</v>
      </c>
    </row>
    <row r="16" spans="1:3" x14ac:dyDescent="0.25">
      <c r="A16" s="4">
        <v>3114</v>
      </c>
      <c r="B16" s="3" t="s">
        <v>14</v>
      </c>
      <c r="C16" s="5">
        <f>1517.3+5298.65</f>
        <v>6815.95</v>
      </c>
    </row>
    <row r="17" spans="1:3" x14ac:dyDescent="0.25">
      <c r="A17" s="4">
        <v>3121</v>
      </c>
      <c r="B17" s="3" t="s">
        <v>15</v>
      </c>
      <c r="C17" s="5">
        <f>7800+720+873.75</f>
        <v>9393.75</v>
      </c>
    </row>
    <row r="18" spans="1:3" x14ac:dyDescent="0.25">
      <c r="A18" s="4">
        <v>3132</v>
      </c>
      <c r="B18" s="3" t="s">
        <v>16</v>
      </c>
      <c r="C18" s="5">
        <v>26834.13</v>
      </c>
    </row>
    <row r="19" spans="1:3" x14ac:dyDescent="0.25">
      <c r="A19" s="4">
        <v>3212</v>
      </c>
      <c r="B19" s="3" t="s">
        <v>17</v>
      </c>
      <c r="C19" s="5">
        <f>4316.39+221.29</f>
        <v>4537.68</v>
      </c>
    </row>
    <row r="20" spans="1:3" x14ac:dyDescent="0.25">
      <c r="A20" s="4">
        <v>1291</v>
      </c>
      <c r="B20" s="3" t="s">
        <v>18</v>
      </c>
      <c r="C20" s="5">
        <v>271.49</v>
      </c>
    </row>
    <row r="21" spans="1:3" x14ac:dyDescent="0.25">
      <c r="A21" s="3"/>
      <c r="B21" s="1" t="s">
        <v>19</v>
      </c>
      <c r="C21" s="6">
        <f>SUM(C14:C20)</f>
        <v>203668.12000000002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EB18-DEB6-483A-81B7-7D40B4409BE5}">
  <dimension ref="A2:C21"/>
  <sheetViews>
    <sheetView tabSelected="1"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138705.67+1769.29+6759.54</f>
        <v>147234.50000000003</v>
      </c>
    </row>
    <row r="15" spans="1:3" x14ac:dyDescent="0.25">
      <c r="A15" s="4">
        <v>3113</v>
      </c>
      <c r="B15" s="3" t="s">
        <v>13</v>
      </c>
      <c r="C15" s="5">
        <v>5889.02</v>
      </c>
    </row>
    <row r="16" spans="1:3" x14ac:dyDescent="0.25">
      <c r="A16" s="4">
        <v>3114</v>
      </c>
      <c r="B16" s="3" t="s">
        <v>14</v>
      </c>
      <c r="C16" s="5">
        <f>1522.74+5006.89</f>
        <v>6529.63</v>
      </c>
    </row>
    <row r="17" spans="1:3" x14ac:dyDescent="0.25">
      <c r="A17" s="4">
        <v>3121</v>
      </c>
      <c r="B17" s="3" t="s">
        <v>15</v>
      </c>
      <c r="C17" s="5">
        <v>441.44</v>
      </c>
    </row>
    <row r="18" spans="1:3" x14ac:dyDescent="0.25">
      <c r="A18" s="4">
        <v>3132</v>
      </c>
      <c r="B18" s="3" t="s">
        <v>16</v>
      </c>
      <c r="C18" s="5">
        <v>26342.74</v>
      </c>
    </row>
    <row r="19" spans="1:3" x14ac:dyDescent="0.25">
      <c r="A19" s="4">
        <v>3212</v>
      </c>
      <c r="B19" s="3" t="s">
        <v>17</v>
      </c>
      <c r="C19" s="5">
        <f>4674.3+471.14</f>
        <v>5145.4400000000005</v>
      </c>
    </row>
    <row r="20" spans="1:3" x14ac:dyDescent="0.25">
      <c r="A20" s="4">
        <v>1291</v>
      </c>
      <c r="B20" s="3" t="s">
        <v>18</v>
      </c>
      <c r="C20" s="5">
        <v>378.95</v>
      </c>
    </row>
    <row r="21" spans="1:3" x14ac:dyDescent="0.25">
      <c r="A21" s="3"/>
      <c r="B21" s="1" t="s">
        <v>19</v>
      </c>
      <c r="C21" s="6">
        <f>SUM(C14:C20)</f>
        <v>191961.72000000003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01-2026</vt:lpstr>
      <vt:lpstr>02-2026</vt:lpstr>
      <vt:lpstr>03-2026</vt:lpstr>
      <vt:lpstr>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2026-05-20T09:59:04Z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